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  <c r="F44" s="1"/>
  <c r="F32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G11"/>
  <c r="F11"/>
  <c r="G44" l="1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<sst xmlns="http://schemas.openxmlformats.org/spreadsheetml/2006/main" count="89" uniqueCount="66">
  <si>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</si>
  <si>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</si>
  <si>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</si>
  <si>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</si>
  <si>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</si>
  <si>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</si>
  <si>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</si>
  <si>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</si>
  <si>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</si>
  <si>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</si>
  <si>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</si>
  <si>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</si>
  <si>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</si>
  <si>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</si>
  <si>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</si>
  <si>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</si>
  <si>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</si>
  <si>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</si>
  <si>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</si>
  <si>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</si>
  <si>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</si>
  <si>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</si>
  <si>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</si>
  <si>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</si>
  <si>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</si>
  <si>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</si>
  <si>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</si>
  <si>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</si>
  <si>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</si>
  <si>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</si>
  <si>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</si>
  <si>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</si>
  <si>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</si>
  <si>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</si>
  <si>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</si>
  <si>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</si>
  <si>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</si>
  <si>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</si>
  <si>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</si>
  <si>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</si>
  <si>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</si>
  <si>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</si>
  <si>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</si>
  <si>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</si>
  <si>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</si>
  <si>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</si>
  <si>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</si>
  <si>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</si>
  <si>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</si>
  <si>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</si>
  <si>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</si>
  <si>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</si>
  <si>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</si>
  <si>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</si>
  <si>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</si>
  <si>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</si>
  <si>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</si>
  <si>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</si>
  <si>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</si>
  <si>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</si>
  <si>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</si>
  <si>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</si>
  <si>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</si>
  <si>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</si>
  <si>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2022 г.</t>
  </si>
  <si>
    <t>на 01.03.2022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</si>
</sst>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31" workbookViewId="0">
      <selection activeCell="G43" sqref="G43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03" t="s">
        <v>63</v>
      </c>
      <c r="B3" s="103"/>
      <c r="C3" s="103"/>
      <c r="D3" s="103"/>
      <c r="E3" s="103"/>
      <c r="F3" s="103"/>
      <c r="G3" s="103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124"/>
      <c r="C5" s="124"/>
      <c r="D5" s="124"/>
      <c r="E5" s="124"/>
      <c r="F5" s="125"/>
      <c r="G5" s="125"/>
    </row>
    <row r="6" spans="1:7" ht="12.75" customHeight="1">
      <c r="A6" s="117" t="s">
        <v>1</v>
      </c>
      <c r="B6" s="117"/>
      <c r="C6" s="117"/>
      <c r="D6" s="117"/>
      <c r="E6" s="117"/>
      <c r="F6" s="117" t="s">
        <v>2</v>
      </c>
      <c r="G6" s="117" t="s">
        <v>3</v>
      </c>
    </row>
    <row r="7" spans="1:7" ht="9" customHeight="1">
      <c r="A7" s="117"/>
      <c r="B7" s="117"/>
      <c r="C7" s="117"/>
      <c r="D7" s="117"/>
      <c r="E7" s="117"/>
      <c r="F7" s="117"/>
      <c r="G7" s="117"/>
    </row>
    <row r="8" spans="1:7" ht="8.25" customHeight="1">
      <c r="A8" s="117"/>
      <c r="B8" s="117"/>
      <c r="C8" s="117"/>
      <c r="D8" s="117"/>
      <c r="E8" s="117"/>
      <c r="F8" s="117"/>
      <c r="G8" s="117"/>
    </row>
    <row r="9" spans="1:7">
      <c r="A9" s="3" t="s">
        <v>64</v>
      </c>
      <c r="B9" s="126"/>
      <c r="C9" s="127"/>
      <c r="D9" s="127"/>
      <c r="E9" s="128"/>
      <c r="F9" s="4">
        <v>89615.5</v>
      </c>
      <c r="G9" s="4">
        <v>89615.5</v>
      </c>
    </row>
    <row r="10" spans="1:7" s="64" customFormat="1">
      <c r="A10" s="93" t="s">
        <v>4</v>
      </c>
      <c r="B10" s="129"/>
      <c r="C10" s="129"/>
      <c r="D10" s="129"/>
      <c r="E10" s="129"/>
      <c r="F10" s="94">
        <f>F11+F16+F17+F22+F23+F24</f>
        <v>5384020</v>
      </c>
      <c r="G10" s="94">
        <f>G11+G16+G17+G22+G23+G24</f>
        <v>149490.13</v>
      </c>
    </row>
    <row r="11" spans="1:7" ht="12.75" customHeight="1">
      <c r="A11" s="5" t="s">
        <v>5</v>
      </c>
      <c r="B11" s="118" t="s">
        <v>6</v>
      </c>
      <c r="C11" s="119"/>
      <c r="D11" s="119"/>
      <c r="E11" s="120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18"/>
      <c r="C12" s="119"/>
      <c r="D12" s="119"/>
      <c r="E12" s="120"/>
      <c r="F12" s="6"/>
      <c r="G12" s="6"/>
    </row>
    <row r="13" spans="1:7" s="7" customFormat="1" ht="22.5" customHeight="1">
      <c r="A13" s="8" t="s">
        <v>8</v>
      </c>
      <c r="B13" s="116" t="s">
        <v>9</v>
      </c>
      <c r="C13" s="116"/>
      <c r="D13" s="116"/>
      <c r="E13" s="116"/>
      <c r="F13" s="9"/>
      <c r="G13" s="9"/>
    </row>
    <row r="14" spans="1:7" s="7" customFormat="1">
      <c r="A14" s="8" t="s">
        <v>10</v>
      </c>
      <c r="B14" s="116" t="s">
        <v>11</v>
      </c>
      <c r="C14" s="116"/>
      <c r="D14" s="116"/>
      <c r="E14" s="116"/>
      <c r="F14" s="9"/>
      <c r="G14" s="9"/>
    </row>
    <row r="15" spans="1:7" s="7" customFormat="1">
      <c r="A15" s="8" t="s">
        <v>10</v>
      </c>
      <c r="B15" s="116" t="s">
        <v>12</v>
      </c>
      <c r="C15" s="116"/>
      <c r="D15" s="116"/>
      <c r="E15" s="116"/>
      <c r="F15" s="9"/>
      <c r="G15" s="9"/>
    </row>
    <row r="16" spans="1:7" s="7" customFormat="1">
      <c r="A16" s="10" t="s">
        <v>13</v>
      </c>
      <c r="B16" s="121" t="s">
        <v>14</v>
      </c>
      <c r="C16" s="122"/>
      <c r="D16" s="122"/>
      <c r="E16" s="123"/>
      <c r="F16" s="11"/>
      <c r="G16" s="11"/>
    </row>
    <row r="17" spans="1:8" ht="13.5" customHeight="1">
      <c r="A17" s="5" t="s">
        <v>15</v>
      </c>
      <c r="B17" s="115" t="s">
        <v>16</v>
      </c>
      <c r="C17" s="115"/>
      <c r="D17" s="115"/>
      <c r="E17" s="115"/>
      <c r="F17" s="6">
        <f t="shared" ref="F17:G17" si="1">F18+F19+F20+F21</f>
        <v>1596020</v>
      </c>
      <c r="G17" s="6">
        <f t="shared" si="1"/>
        <v>149490.13</v>
      </c>
      <c r="H17" s="97"/>
    </row>
    <row r="18" spans="1:8" s="7" customFormat="1" ht="33" customHeight="1">
      <c r="A18" s="8" t="s">
        <v>17</v>
      </c>
      <c r="B18" s="116" t="s">
        <v>18</v>
      </c>
      <c r="C18" s="116"/>
      <c r="D18" s="116"/>
      <c r="E18" s="116"/>
      <c r="F18" s="9">
        <v>721610</v>
      </c>
      <c r="G18" s="9">
        <v>69951.87</v>
      </c>
    </row>
    <row r="19" spans="1:8" s="7" customFormat="1" ht="33" customHeight="1">
      <c r="A19" s="8" t="s">
        <v>19</v>
      </c>
      <c r="B19" s="116" t="s">
        <v>20</v>
      </c>
      <c r="C19" s="116"/>
      <c r="D19" s="116"/>
      <c r="E19" s="116"/>
      <c r="F19" s="9">
        <v>3990</v>
      </c>
      <c r="G19" s="9">
        <v>479.56</v>
      </c>
    </row>
    <row r="20" spans="1:8" s="7" customFormat="1" ht="35.25" customHeight="1">
      <c r="A20" s="8" t="s">
        <v>21</v>
      </c>
      <c r="B20" s="116" t="s">
        <v>22</v>
      </c>
      <c r="C20" s="116"/>
      <c r="D20" s="116"/>
      <c r="E20" s="116"/>
      <c r="F20" s="9">
        <v>960910</v>
      </c>
      <c r="G20" s="9">
        <v>86249.02</v>
      </c>
    </row>
    <row r="21" spans="1:8" s="7" customFormat="1" ht="23.25" customHeight="1">
      <c r="A21" s="8" t="s">
        <v>23</v>
      </c>
      <c r="B21" s="116" t="s">
        <v>24</v>
      </c>
      <c r="C21" s="116"/>
      <c r="D21" s="116"/>
      <c r="E21" s="116"/>
      <c r="F21" s="9">
        <v>-90490</v>
      </c>
      <c r="G21" s="9">
        <v>-7190.32</v>
      </c>
    </row>
    <row r="22" spans="1:8" ht="39" customHeight="1">
      <c r="A22" s="5" t="s">
        <v>25</v>
      </c>
      <c r="B22" s="115" t="s">
        <v>26</v>
      </c>
      <c r="C22" s="115"/>
      <c r="D22" s="115"/>
      <c r="E22" s="115"/>
      <c r="F22" s="6"/>
      <c r="G22" s="6"/>
    </row>
    <row r="23" spans="1:8" s="14" customFormat="1" ht="33.75" customHeight="1">
      <c r="A23" s="12" t="s">
        <v>27</v>
      </c>
      <c r="B23" s="108" t="s">
        <v>28</v>
      </c>
      <c r="C23" s="108"/>
      <c r="D23" s="108"/>
      <c r="E23" s="108"/>
      <c r="F23" s="13"/>
      <c r="G23" s="13"/>
    </row>
    <row r="24" spans="1:8" ht="33.75" customHeight="1">
      <c r="A24" s="12" t="s">
        <v>29</v>
      </c>
      <c r="B24" s="108" t="s">
        <v>30</v>
      </c>
      <c r="C24" s="108"/>
      <c r="D24" s="108"/>
      <c r="E24" s="108"/>
      <c r="F24" s="13">
        <v>3788000</v>
      </c>
      <c r="G24" s="13"/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05" t="s">
        <v>1</v>
      </c>
      <c r="B27" s="109"/>
      <c r="C27" s="109"/>
      <c r="D27" s="109"/>
      <c r="E27" s="110"/>
      <c r="F27" s="105" t="s">
        <v>2</v>
      </c>
      <c r="G27" s="105" t="s">
        <v>3</v>
      </c>
    </row>
    <row r="28" spans="1:8" ht="15.75" customHeight="1">
      <c r="A28" s="106"/>
      <c r="B28" s="111"/>
      <c r="C28" s="111"/>
      <c r="D28" s="111"/>
      <c r="E28" s="112"/>
      <c r="F28" s="106"/>
      <c r="G28" s="106"/>
    </row>
    <row r="29" spans="1:8" ht="3" customHeight="1" thickBot="1">
      <c r="A29" s="107"/>
      <c r="B29" s="113"/>
      <c r="C29" s="113"/>
      <c r="D29" s="113"/>
      <c r="E29" s="114"/>
      <c r="F29" s="107"/>
      <c r="G29" s="107"/>
    </row>
    <row r="30" spans="1:8" s="64" customFormat="1">
      <c r="A30" s="93" t="s">
        <v>32</v>
      </c>
      <c r="B30" s="98"/>
      <c r="C30" s="98"/>
      <c r="D30" s="98"/>
      <c r="E30" s="99"/>
      <c r="F30" s="94">
        <f>F32+F35+F38</f>
        <v>5473635.5</v>
      </c>
      <c r="G30" s="94">
        <f>G32+G35+G38</f>
        <v>290198.95</v>
      </c>
    </row>
    <row r="31" spans="1:8" s="2" customFormat="1" ht="12.75" customHeight="1">
      <c r="A31" s="91" t="s">
        <v>33</v>
      </c>
      <c r="B31" s="100"/>
      <c r="C31" s="100"/>
      <c r="D31" s="100"/>
      <c r="E31" s="101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3788000</v>
      </c>
      <c r="G32" s="23">
        <f>SUM(G33:G34)</f>
        <v>0</v>
      </c>
    </row>
    <row r="33" spans="1:8" s="7" customFormat="1">
      <c r="A33" s="24" t="s">
        <v>38</v>
      </c>
      <c r="B33" s="25"/>
      <c r="C33" s="26"/>
      <c r="D33" s="26"/>
      <c r="E33" s="27"/>
      <c r="F33" s="30">
        <v>3788000</v>
      </c>
      <c r="G33" s="30"/>
    </row>
    <row r="34" spans="1:8" s="7" customFormat="1">
      <c r="A34" s="31" t="s">
        <v>39</v>
      </c>
      <c r="B34" s="32"/>
      <c r="C34" s="33"/>
      <c r="D34" s="33"/>
      <c r="E34" s="34"/>
      <c r="F34" s="35"/>
      <c r="G34" s="36"/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200000</v>
      </c>
      <c r="G35" s="23">
        <f>G36+G37</f>
        <v>0</v>
      </c>
    </row>
    <row r="36" spans="1:8" s="7" customFormat="1">
      <c r="A36" s="24" t="s">
        <v>38</v>
      </c>
      <c r="B36" s="25"/>
      <c r="C36" s="26"/>
      <c r="D36" s="26"/>
      <c r="E36" s="27"/>
      <c r="F36" s="28">
        <v>200000</v>
      </c>
      <c r="G36" s="29"/>
    </row>
    <row r="37" spans="1:8" s="7" customFormat="1">
      <c r="A37" s="31" t="s">
        <v>39</v>
      </c>
      <c r="B37" s="32"/>
      <c r="C37" s="33"/>
      <c r="D37" s="33"/>
      <c r="E37" s="34"/>
      <c r="F37" s="35"/>
      <c r="G37" s="36"/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1485635.5</v>
      </c>
      <c r="G38" s="41">
        <f>G39+G40+G41+G42+G43</f>
        <v>290198.95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1173320</v>
      </c>
      <c r="G41" s="51"/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312315.5</v>
      </c>
      <c r="G42" s="56">
        <v>290198.95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02"/>
      <c r="C44" s="102"/>
      <c r="D44" s="102"/>
      <c r="E44" s="102"/>
      <c r="F44" s="70">
        <f>F9+F10-F30</f>
        <v>0</v>
      </c>
      <c r="G44" s="70">
        <f>G9+G10-G30</f>
        <v>-51093.320000000007</v>
      </c>
      <c r="H44" s="95"/>
    </row>
    <row r="46" spans="1:8">
      <c r="A46" s="64" t="s">
        <v>55</v>
      </c>
      <c r="H46" s="104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5473635.5</v>
      </c>
      <c r="G47" s="63">
        <f>SUM(G48:G51)</f>
        <v>290198.95</v>
      </c>
      <c r="H47" s="104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04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04"/>
    </row>
    <row r="50" spans="1:8">
      <c r="A50" s="47" t="s">
        <v>59</v>
      </c>
      <c r="B50" s="83"/>
      <c r="C50" s="83"/>
      <c r="D50" s="83"/>
      <c r="E50" s="83"/>
      <c r="F50" s="84">
        <f>F33+F36+F41</f>
        <v>5161320</v>
      </c>
      <c r="G50" s="84">
        <f>G33+G36+G41</f>
        <v>0</v>
      </c>
      <c r="H50" s="104"/>
    </row>
    <row r="51" spans="1:8">
      <c r="A51" s="52" t="s">
        <v>60</v>
      </c>
      <c r="B51" s="87"/>
      <c r="C51" s="87"/>
      <c r="D51" s="87"/>
      <c r="E51" s="87"/>
      <c r="F51" s="88">
        <f>F34+F37+F42</f>
        <v>312315.5</v>
      </c>
      <c r="G51" s="88">
        <f>G34+G37+G42</f>
        <v>290198.95</v>
      </c>
      <c r="H51" s="104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04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2022-01-13T09:57:11Z</cp:lastPrinted>
  <dcterms:created xsi:type="dcterms:W3CDTF">2017-02-10T08:48:21Z</dcterms:created>
  <dcterms:modified xsi:type="dcterms:W3CDTF">2022-03-01T09:25:24Z</dcterms:modified>
</cp:coreProperties>
</file>