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32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G11"/>
  <c r="F11"/>
  <c r="G44" l="1"/>
  <c r="F47"/>
  <c r="G47"/>
  <c r="F30"/>
  <c r="F44" s="1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<sst xmlns="http://schemas.openxmlformats.org/spreadsheetml/2006/main" count="89" uniqueCount="66">
  <si>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</si>
  <si>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</si>
  <si>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</si>
  <si>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</si>
  <si>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</si>
  <si>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</si>
  <si>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</si>
  <si>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</si>
  <si>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</si>
  <si>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</si>
  <si>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</si>
  <si>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</si>
  <si>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</si>
  <si>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</si>
  <si>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</si>
  <si>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</si>
  <si>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</si>
  <si>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</si>
  <si>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</si>
  <si>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</si>
  <si>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</si>
  <si>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</si>
  <si>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</si>
  <si>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</si>
  <si>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</si>
  <si>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</si>
  <si>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</si>
  <si>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</si>
  <si>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</si>
  <si>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</si>
  <si>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</si>
  <si>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</si>
  <si>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</si>
  <si>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</si>
  <si>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</si>
  <si>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</si>
  <si>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</si>
  <si>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</si>
  <si>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</si>
  <si>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</si>
  <si>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</si>
  <si>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</si>
  <si>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</si>
  <si>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</si>
  <si>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</si>
  <si>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</si>
  <si>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</si>
  <si>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</si>
  <si>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</si>
  <si>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</si>
  <si>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</si>
  <si>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</si>
  <si>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</si>
  <si>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</si>
  <si>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</si>
  <si>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</si>
  <si>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</si>
  <si>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</si>
  <si>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</si>
  <si>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</si>
  <si>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</si>
  <si>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</si>
  <si>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</si>
  <si>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</si>
  <si>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2022 г.</t>
  </si>
  <si>
    <t>на 01.01.2023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</si>
</sst>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workbookViewId="0">
      <selection activeCell="I18" sqref="I18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9" max="9" width="11.33203125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89615.5</v>
      </c>
      <c r="G9" s="4">
        <v>89615.5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5384020</v>
      </c>
      <c r="G10" s="94">
        <f>G11+G16+G17+G22+G23+G24</f>
        <v>5629717.6600000001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9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1596020</v>
      </c>
      <c r="G17" s="6">
        <f t="shared" si="1"/>
        <v>1841717.66</v>
      </c>
      <c r="H17" s="97"/>
      <c r="I17" s="97"/>
    </row>
    <row r="18" spans="1:9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721610</v>
      </c>
      <c r="G18" s="9">
        <v>923266.05</v>
      </c>
    </row>
    <row r="19" spans="1:9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3990</v>
      </c>
      <c r="G19" s="9">
        <v>4987.07</v>
      </c>
    </row>
    <row r="20" spans="1:9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960910</v>
      </c>
      <c r="G20" s="9">
        <v>1019389.95</v>
      </c>
    </row>
    <row r="21" spans="1:9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-90490</v>
      </c>
      <c r="G21" s="9">
        <v>-105925.41</v>
      </c>
    </row>
    <row r="22" spans="1:9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9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9" ht="33.75" customHeight="1">
      <c r="A24" s="12" t="s">
        <v>29</v>
      </c>
      <c r="B24" s="108" t="s">
        <v>30</v>
      </c>
      <c r="C24" s="108"/>
      <c r="D24" s="108"/>
      <c r="E24" s="108"/>
      <c r="F24" s="13">
        <v>3788000</v>
      </c>
      <c r="G24" s="13">
        <v>3788000</v>
      </c>
    </row>
    <row r="25" spans="1:9" ht="3.75" customHeight="1">
      <c r="A25" s="15"/>
      <c r="B25" s="16"/>
      <c r="C25" s="16"/>
      <c r="D25" s="16"/>
      <c r="E25" s="16"/>
      <c r="F25" s="17"/>
      <c r="G25" s="17"/>
    </row>
    <row r="26" spans="1:9" ht="13.5" customHeight="1">
      <c r="A26" s="1" t="s">
        <v>31</v>
      </c>
      <c r="C26" s="1"/>
      <c r="D26" s="1"/>
      <c r="E26" s="1"/>
      <c r="F26" s="96"/>
      <c r="G26" s="18"/>
    </row>
    <row r="27" spans="1:9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9" ht="15.75" customHeight="1">
      <c r="A28" s="106"/>
      <c r="B28" s="111"/>
      <c r="C28" s="111"/>
      <c r="D28" s="111"/>
      <c r="E28" s="112"/>
      <c r="F28" s="106"/>
      <c r="G28" s="106"/>
    </row>
    <row r="29" spans="1:9" ht="3" customHeight="1" thickBot="1">
      <c r="A29" s="107"/>
      <c r="B29" s="113"/>
      <c r="C29" s="113"/>
      <c r="D29" s="113"/>
      <c r="E29" s="114"/>
      <c r="F29" s="107"/>
      <c r="G29" s="107"/>
    </row>
    <row r="30" spans="1:9" s="64" customFormat="1">
      <c r="A30" s="93" t="s">
        <v>32</v>
      </c>
      <c r="B30" s="98"/>
      <c r="C30" s="98"/>
      <c r="D30" s="98"/>
      <c r="E30" s="99"/>
      <c r="F30" s="94">
        <f>F32+F35+F38</f>
        <v>5473635.5</v>
      </c>
      <c r="G30" s="94">
        <f>G32+G35+G38</f>
        <v>5326321.17</v>
      </c>
    </row>
    <row r="31" spans="1:9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9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3788000</v>
      </c>
      <c r="G32" s="23">
        <f>SUM(G33:G34)</f>
        <v>3788000</v>
      </c>
    </row>
    <row r="33" spans="1:9" s="7" customFormat="1">
      <c r="A33" s="24" t="s">
        <v>38</v>
      </c>
      <c r="B33" s="25"/>
      <c r="C33" s="26"/>
      <c r="D33" s="26"/>
      <c r="E33" s="27"/>
      <c r="F33" s="30">
        <v>3788000</v>
      </c>
      <c r="G33" s="30">
        <v>3788000</v>
      </c>
    </row>
    <row r="34" spans="1:9" s="7" customFormat="1">
      <c r="A34" s="31" t="s">
        <v>39</v>
      </c>
      <c r="B34" s="32"/>
      <c r="C34" s="33"/>
      <c r="D34" s="33"/>
      <c r="E34" s="34"/>
      <c r="F34" s="35"/>
      <c r="G34" s="36"/>
    </row>
    <row r="35" spans="1:9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200000</v>
      </c>
      <c r="G35" s="23">
        <f>G36+G37</f>
        <v>200000</v>
      </c>
      <c r="I35" s="97"/>
    </row>
    <row r="36" spans="1:9" s="7" customFormat="1">
      <c r="A36" s="24" t="s">
        <v>38</v>
      </c>
      <c r="B36" s="25"/>
      <c r="C36" s="26"/>
      <c r="D36" s="26"/>
      <c r="E36" s="27"/>
      <c r="F36" s="28">
        <v>200000</v>
      </c>
      <c r="G36" s="29">
        <v>200000</v>
      </c>
    </row>
    <row r="37" spans="1:9" s="7" customFormat="1">
      <c r="A37" s="31" t="s">
        <v>39</v>
      </c>
      <c r="B37" s="32"/>
      <c r="C37" s="33"/>
      <c r="D37" s="33"/>
      <c r="E37" s="34"/>
      <c r="F37" s="35"/>
      <c r="G37" s="36"/>
    </row>
    <row r="38" spans="1:9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1485635.5</v>
      </c>
      <c r="G38" s="41">
        <f>G39+G40+G41+G42+G43</f>
        <v>1338321.1700000002</v>
      </c>
    </row>
    <row r="39" spans="1:9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9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9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188891.05</v>
      </c>
      <c r="G41" s="51">
        <v>188891.05</v>
      </c>
    </row>
    <row r="42" spans="1:9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1296744.45</v>
      </c>
      <c r="G42" s="56">
        <v>1149430.1200000001</v>
      </c>
    </row>
    <row r="43" spans="1:9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9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393011.99000000022</v>
      </c>
      <c r="H44" s="95"/>
    </row>
    <row r="46" spans="1:9">
      <c r="A46" s="64" t="s">
        <v>55</v>
      </c>
      <c r="H46" s="104" t="s">
        <v>62</v>
      </c>
    </row>
    <row r="47" spans="1:9" s="64" customFormat="1">
      <c r="A47" s="62" t="s">
        <v>56</v>
      </c>
      <c r="B47" s="62"/>
      <c r="C47" s="62"/>
      <c r="D47" s="62"/>
      <c r="E47" s="62"/>
      <c r="F47" s="63">
        <f>SUM(F48:F51)</f>
        <v>5473635.5</v>
      </c>
      <c r="G47" s="63">
        <f>SUM(G48:G51)</f>
        <v>5326321.17</v>
      </c>
      <c r="H47" s="104"/>
    </row>
    <row r="48" spans="1:9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4176891.05</v>
      </c>
      <c r="G50" s="84">
        <f>G33+G36+G41</f>
        <v>4176891.05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1296744.45</v>
      </c>
      <c r="G51" s="88">
        <f>G34+G37+G42</f>
        <v>1149430.1200000001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2023-01-09T08:10:31Z</cp:lastPrinted>
  <dcterms:created xsi:type="dcterms:W3CDTF">2017-02-10T08:48:21Z</dcterms:created>
  <dcterms:modified xsi:type="dcterms:W3CDTF">2023-01-13T05:12:26Z</dcterms:modified>
</cp:coreProperties>
</file>