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F32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G11"/>
  <c r="F11"/>
  <c r="G44" l="1"/>
  <c r="F47"/>
  <c r="G47"/>
  <c r="F30"/>
  <c r="F44" s="1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<sst xmlns="http://schemas.openxmlformats.org/spreadsheetml/2006/main" count="89" uniqueCount="66">
  <si>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</si>
  <si>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</si>
  <si>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</si>
  <si>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</si>
  <si>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</si>
  <si>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</si>
  <si>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</si>
  <si>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</si>
  <si>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</si>
  <si>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</si>
  <si>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</si>
  <si>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</si>
  <si>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</si>
  <si>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</si>
  <si>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</si>
  <si>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</si>
  <si>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</si>
  <si>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</si>
  <si>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</si>
  <si>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</si>
  <si>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</si>
  <si>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</si>
  <si>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</si>
  <si>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</si>
  <si>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</si>
  <si>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</si>
  <si>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</si>
  <si>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</si>
  <si>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</si>
  <si>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</si>
  <si>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</si>
  <si>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</si>
  <si>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</si>
  <si>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</si>
  <si>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</si>
  <si>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</si>
  <si>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</si>
  <si>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</si>
  <si>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</si>
  <si>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</si>
  <si>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</si>
  <si>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</si>
  <si>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</si>
  <si>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</si>
  <si>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</si>
  <si>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</si>
  <si>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</si>
  <si>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</si>
  <si>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</si>
  <si>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</si>
  <si>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</si>
  <si>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</si>
  <si>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</si>
  <si>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</si>
  <si>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</si>
  <si>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</si>
  <si>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</si>
  <si>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</si>
  <si>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</si>
  <si>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</si>
  <si>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</si>
  <si>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</si>
  <si>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</si>
  <si>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</si>
  <si>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2022 г.</t>
  </si>
  <si>
    <t>на 01.10.2022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</si>
</sst>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tabSelected="1" topLeftCell="A25" workbookViewId="0">
      <selection activeCell="I43" sqref="I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9" max="9" width="11.33203125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89615.5</v>
      </c>
      <c r="G9" s="4">
        <v>89615.5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5384020</v>
      </c>
      <c r="G10" s="94">
        <f>G11+G16+G17+G22+G23+G24</f>
        <v>5326374.66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1596020</v>
      </c>
      <c r="G17" s="6">
        <f t="shared" si="1"/>
        <v>1538374.6600000001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721610</v>
      </c>
      <c r="G18" s="9">
        <v>759268.15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3990</v>
      </c>
      <c r="G19" s="9">
        <v>4259.58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960910</v>
      </c>
      <c r="G20" s="9">
        <v>862650.93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-90490</v>
      </c>
      <c r="G21" s="9">
        <v>-87804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3788000</v>
      </c>
      <c r="G24" s="13">
        <v>3788000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5473635.5</v>
      </c>
      <c r="G30" s="94">
        <f>G32+G35+G38</f>
        <v>4957506.6899999995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3788000</v>
      </c>
      <c r="G32" s="23">
        <f>SUM(G33:G34)</f>
        <v>3788000</v>
      </c>
    </row>
    <row r="33" spans="1:9" s="7" customFormat="1">
      <c r="A33" s="24" t="s">
        <v>38</v>
      </c>
      <c r="B33" s="25"/>
      <c r="C33" s="26"/>
      <c r="D33" s="26"/>
      <c r="E33" s="27"/>
      <c r="F33" s="30">
        <v>3788000</v>
      </c>
      <c r="G33" s="30">
        <v>3788000</v>
      </c>
    </row>
    <row r="34" spans="1:9" s="7" customFormat="1">
      <c r="A34" s="31" t="s">
        <v>39</v>
      </c>
      <c r="B34" s="32"/>
      <c r="C34" s="33"/>
      <c r="D34" s="33"/>
      <c r="E34" s="34"/>
      <c r="F34" s="35"/>
      <c r="G34" s="36"/>
    </row>
    <row r="35" spans="1:9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200000</v>
      </c>
      <c r="G35" s="23">
        <f>G36+G37</f>
        <v>200000</v>
      </c>
      <c r="I35" s="97"/>
    </row>
    <row r="36" spans="1:9" s="7" customFormat="1">
      <c r="A36" s="24" t="s">
        <v>38</v>
      </c>
      <c r="B36" s="25"/>
      <c r="C36" s="26"/>
      <c r="D36" s="26"/>
      <c r="E36" s="27"/>
      <c r="F36" s="28">
        <v>200000</v>
      </c>
      <c r="G36" s="29">
        <v>200000</v>
      </c>
    </row>
    <row r="37" spans="1:9" s="7" customFormat="1">
      <c r="A37" s="31" t="s">
        <v>39</v>
      </c>
      <c r="B37" s="32"/>
      <c r="C37" s="33"/>
      <c r="D37" s="33"/>
      <c r="E37" s="34"/>
      <c r="F37" s="35"/>
      <c r="G37" s="36"/>
    </row>
    <row r="38" spans="1:9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1485635.5</v>
      </c>
      <c r="G38" s="41">
        <f>G39+G40+G41+G42+G43</f>
        <v>969506.69</v>
      </c>
    </row>
    <row r="39" spans="1:9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9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9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188891.05</v>
      </c>
      <c r="G41" s="51">
        <v>188891.05</v>
      </c>
    </row>
    <row r="42" spans="1:9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1296744.45</v>
      </c>
      <c r="G42" s="56">
        <v>780615.64</v>
      </c>
    </row>
    <row r="43" spans="1:9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9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458483.47000000067</v>
      </c>
      <c r="H44" s="95"/>
    </row>
    <row r="46" spans="1:9">
      <c r="A46" s="64" t="s">
        <v>55</v>
      </c>
      <c r="H46" s="119" t="s">
        <v>62</v>
      </c>
    </row>
    <row r="47" spans="1:9" s="64" customFormat="1">
      <c r="A47" s="62" t="s">
        <v>56</v>
      </c>
      <c r="B47" s="62"/>
      <c r="C47" s="62"/>
      <c r="D47" s="62"/>
      <c r="E47" s="62"/>
      <c r="F47" s="63">
        <f>SUM(F48:F51)</f>
        <v>5473635.5</v>
      </c>
      <c r="G47" s="63">
        <f>SUM(G48:G51)</f>
        <v>4957506.6899999995</v>
      </c>
      <c r="H47" s="119"/>
    </row>
    <row r="48" spans="1:9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4176891.05</v>
      </c>
      <c r="G50" s="84">
        <f>G33+G36+G41</f>
        <v>4176891.05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1296744.45</v>
      </c>
      <c r="G51" s="88">
        <f>G34+G37+G42</f>
        <v>780615.64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2022-10-03T09:29:39Z</cp:lastPrinted>
  <dcterms:created xsi:type="dcterms:W3CDTF">2017-02-10T08:48:21Z</dcterms:created>
  <dcterms:modified xsi:type="dcterms:W3CDTF">2022-11-03T11:57:37Z</dcterms:modified>
</cp:coreProperties>
</file>